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13_ncr:1_{8D0C5526-29EC-403D-B145-E8B9C2E47B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refMode="R1C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I196" i="1" s="1"/>
  <c r="H185" i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G109" i="1"/>
  <c r="G120" i="1" s="1"/>
  <c r="F109" i="1"/>
  <c r="B101" i="1"/>
  <c r="A101" i="1"/>
  <c r="L100" i="1"/>
  <c r="J100" i="1"/>
  <c r="I100" i="1"/>
  <c r="H100" i="1"/>
  <c r="G100" i="1"/>
  <c r="F100" i="1"/>
  <c r="B90" i="1"/>
  <c r="A90" i="1"/>
  <c r="L89" i="1"/>
  <c r="L101" i="1" s="1"/>
  <c r="J89" i="1"/>
  <c r="J101" i="1" s="1"/>
  <c r="I89" i="1"/>
  <c r="I101" i="1" s="1"/>
  <c r="H89" i="1"/>
  <c r="H101" i="1" s="1"/>
  <c r="G89" i="1"/>
  <c r="F89" i="1"/>
  <c r="F101" i="1" s="1"/>
  <c r="B81" i="1"/>
  <c r="A81" i="1"/>
  <c r="L80" i="1"/>
  <c r="J80" i="1"/>
  <c r="I80" i="1"/>
  <c r="H80" i="1"/>
  <c r="G80" i="1"/>
  <c r="F80" i="1"/>
  <c r="B70" i="1"/>
  <c r="A70" i="1"/>
  <c r="L69" i="1"/>
  <c r="J69" i="1"/>
  <c r="I69" i="1"/>
  <c r="H69" i="1"/>
  <c r="G69" i="1"/>
  <c r="F69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2" i="1"/>
  <c r="A32" i="1"/>
  <c r="L31" i="1"/>
  <c r="J31" i="1"/>
  <c r="I31" i="1"/>
  <c r="H31" i="1"/>
  <c r="H43" i="1" s="1"/>
  <c r="G31" i="1"/>
  <c r="F31" i="1"/>
  <c r="B23" i="1"/>
  <c r="A23" i="1"/>
  <c r="L22" i="1"/>
  <c r="J22" i="1"/>
  <c r="I22" i="1"/>
  <c r="H22" i="1"/>
  <c r="G22" i="1"/>
  <c r="F22" i="1"/>
  <c r="B14" i="1"/>
  <c r="A14" i="1"/>
  <c r="L13" i="1"/>
  <c r="J13" i="1"/>
  <c r="I13" i="1"/>
  <c r="H13" i="1"/>
  <c r="H23" i="1" s="1"/>
  <c r="G13" i="1"/>
  <c r="F13" i="1"/>
  <c r="F23" i="1" s="1"/>
  <c r="L196" i="1" l="1"/>
  <c r="G101" i="1"/>
  <c r="L139" i="1"/>
  <c r="H81" i="1"/>
  <c r="F120" i="1"/>
  <c r="H196" i="1"/>
  <c r="H120" i="1"/>
  <c r="L81" i="1"/>
  <c r="J81" i="1"/>
  <c r="I81" i="1"/>
  <c r="G81" i="1"/>
  <c r="F81" i="1"/>
  <c r="L62" i="1"/>
  <c r="J62" i="1"/>
  <c r="I62" i="1"/>
  <c r="G62" i="1"/>
  <c r="L43" i="1"/>
  <c r="F43" i="1"/>
  <c r="J43" i="1"/>
  <c r="I43" i="1"/>
  <c r="G43" i="1"/>
  <c r="L23" i="1"/>
  <c r="I23" i="1"/>
  <c r="J23" i="1"/>
  <c r="G23" i="1"/>
  <c r="G197" i="1" l="1"/>
  <c r="I197" i="1"/>
  <c r="L197" i="1"/>
  <c r="F197" i="1"/>
  <c r="H197" i="1"/>
  <c r="J197" i="1"/>
</calcChain>
</file>

<file path=xl/sharedStrings.xml><?xml version="1.0" encoding="utf-8"?>
<sst xmlns="http://schemas.openxmlformats.org/spreadsheetml/2006/main" count="273" uniqueCount="86">
  <si>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</si>
  <si>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</si>
  <si>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</si>
  <si>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</si>
  <si>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</si>
  <si>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</si>
  <si>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</si>
  <si>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</si>
  <si>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</si>
  <si>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</si>
  <si>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</si>
  <si>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</si>
  <si>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</si>
  <si>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</si>
  <si>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</si>
  <si>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</si>
  <si>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</si>
  <si>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</si>
  <si>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</si>
  <si>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</si>
  <si>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</si>
  <si>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</si>
  <si>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</si>
  <si>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</si>
  <si>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</si>
  <si>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</si>
  <si>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</si>
  <si>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</si>
  <si>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</si>
  <si>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</si>
  <si>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</si>
  <si>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</si>
  <si>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</si>
  <si>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</si>
  <si>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</si>
  <si>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</si>
  <si>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</si>
  <si>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</si>
  <si>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</si>
  <si>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ТПП</t>
  </si>
  <si>
    <t>575/ ТПП</t>
  </si>
  <si>
    <t>Хлеб пшеничный, яйцо вареное</t>
  </si>
  <si>
    <t>1203/3/19</t>
  </si>
  <si>
    <t>Каша пшенная на молоке с маслом (жидкая)</t>
  </si>
  <si>
    <t>548/1/19</t>
  </si>
  <si>
    <t>Хлеб пшеничный, сыр п/твердых сортов порционный</t>
  </si>
  <si>
    <t>28/ТПП</t>
  </si>
  <si>
    <t>54/3гн/20</t>
  </si>
  <si>
    <t>Хлеб пшеничный, масло сливочное</t>
  </si>
  <si>
    <t>27/ТПП</t>
  </si>
  <si>
    <t>887/3/199</t>
  </si>
  <si>
    <t>Плов из говядины</t>
  </si>
  <si>
    <t>828/3/19</t>
  </si>
  <si>
    <t>Хлеб пшеничный</t>
  </si>
  <si>
    <t>Согласовано</t>
  </si>
  <si>
    <t>54-13гн-2</t>
  </si>
  <si>
    <t>Каша рисова на молоке с маслом (жидкая)</t>
  </si>
  <si>
    <t>548/2/19</t>
  </si>
  <si>
    <t>Птица запеченая,макароны отварные с маслом</t>
  </si>
  <si>
    <t>Хлеб пшеничный, сыр п/твердых сортов</t>
  </si>
  <si>
    <t>ТПП/28</t>
  </si>
  <si>
    <t>Хлеб пшеничный, масло сливочное порционное</t>
  </si>
  <si>
    <t>ТПП/27</t>
  </si>
  <si>
    <t>директор ОУ "Таврическая школа"</t>
  </si>
  <si>
    <t>Ю.В. Ивко</t>
  </si>
  <si>
    <t>Рагу овощное с мясом птицы</t>
  </si>
  <si>
    <t>Чай с лимоном, с сахаром</t>
  </si>
  <si>
    <t>ОУ "Таврическая школа"</t>
  </si>
  <si>
    <t>Чай с сахаром</t>
  </si>
  <si>
    <t>Чай с вишней, с сахаром</t>
  </si>
  <si>
    <t>Картофельное пюре</t>
  </si>
  <si>
    <t>Рыба тушеная в томате с овощами</t>
  </si>
  <si>
    <t>640/3/1998</t>
  </si>
  <si>
    <t>946/2/1998</t>
  </si>
  <si>
    <t>Макароны отварные с маслом</t>
  </si>
  <si>
    <t>Тефтели в сметанном соусе</t>
  </si>
  <si>
    <t>1045/3/1998</t>
  </si>
  <si>
    <t>940/3/1998</t>
  </si>
  <si>
    <t>894/3/1998</t>
  </si>
  <si>
    <t>Каша гречневая с маслом</t>
  </si>
  <si>
    <t>Котлета куриная с томатным соусом</t>
  </si>
  <si>
    <t>ТПП/1029/3/1998</t>
  </si>
  <si>
    <t>931/3/1998</t>
  </si>
  <si>
    <t>Гуляш из говядины</t>
  </si>
  <si>
    <t>827/3/1998</t>
  </si>
  <si>
    <t>940/2/1998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</si>
</sst>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1" style="2" customWidth="1"/>
    <col min="6" max="6" width="12.140625" style="2" customWidth="1"/>
    <col min="7" max="7" width="12.425781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67</v>
      </c>
      <c r="D1" s="53"/>
      <c r="E1" s="53"/>
      <c r="F1" s="12" t="s">
        <v>54</v>
      </c>
      <c r="G1" s="2" t="s">
        <v>16</v>
      </c>
      <c r="H1" s="54" t="s">
        <v>63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5" t="s">
        <v>64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2" t="s">
        <v>43</v>
      </c>
      <c r="F6" s="43">
        <v>200</v>
      </c>
      <c r="G6" s="43">
        <v>7.6950000000000003</v>
      </c>
      <c r="H6" s="43">
        <v>8.7750000000000004</v>
      </c>
      <c r="I6" s="43">
        <v>35.966999999999999</v>
      </c>
      <c r="J6" s="43">
        <v>254.233</v>
      </c>
      <c r="K6" s="44" t="s">
        <v>44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68</v>
      </c>
      <c r="F8" s="43">
        <v>200</v>
      </c>
      <c r="G8" s="43">
        <v>0.2</v>
      </c>
      <c r="H8" s="43">
        <v>0</v>
      </c>
      <c r="I8" s="43">
        <v>10.048999999999999</v>
      </c>
      <c r="J8" s="43">
        <v>41.417999999999999</v>
      </c>
      <c r="K8" s="44" t="s">
        <v>42</v>
      </c>
      <c r="L8" s="43">
        <v>90</v>
      </c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70</v>
      </c>
      <c r="G9" s="43">
        <v>7.36</v>
      </c>
      <c r="H9" s="43">
        <v>4.87</v>
      </c>
      <c r="I9" s="43">
        <v>15.19</v>
      </c>
      <c r="J9" s="43">
        <v>130.6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38</v>
      </c>
      <c r="F10" s="43">
        <v>140</v>
      </c>
      <c r="G10" s="43">
        <v>0.56000000000000005</v>
      </c>
      <c r="H10" s="43">
        <v>0</v>
      </c>
      <c r="I10" s="43">
        <v>15.82</v>
      </c>
      <c r="J10" s="43">
        <v>64.400000000000006</v>
      </c>
      <c r="K10" s="44" t="s">
        <v>39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15.815000000000001</v>
      </c>
      <c r="H13" s="19">
        <f t="shared" si="0"/>
        <v>13.645</v>
      </c>
      <c r="I13" s="19">
        <f t="shared" si="0"/>
        <v>77.025999999999996</v>
      </c>
      <c r="J13" s="19">
        <f t="shared" si="0"/>
        <v>490.65099999999995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SUM(F14:F21)</f>
        <v>0</v>
      </c>
      <c r="G22" s="19">
        <f>SUM(G14:G21)</f>
        <v>0</v>
      </c>
      <c r="H22" s="19">
        <f>SUM(H14:H21)</f>
        <v>0</v>
      </c>
      <c r="I22" s="19">
        <f>SUM(I14:I21)</f>
        <v>0</v>
      </c>
      <c r="J22" s="19">
        <f>SUM(J14:J21)</f>
        <v>0</v>
      </c>
      <c r="K22" s="25"/>
      <c r="L22" s="19">
        <f>SUM(L14:L21)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56" t="s">
        <v>4</v>
      </c>
      <c r="D23" s="57"/>
      <c r="E23" s="31"/>
      <c r="F23" s="32">
        <f>F13+F22</f>
        <v>610</v>
      </c>
      <c r="G23" s="32">
        <f>G13+G22</f>
        <v>15.815000000000001</v>
      </c>
      <c r="H23" s="32">
        <f>H13+H22</f>
        <v>13.645</v>
      </c>
      <c r="I23" s="32">
        <f>I13+I22</f>
        <v>77.025999999999996</v>
      </c>
      <c r="J23" s="32">
        <f>J13+J22</f>
        <v>490.65099999999995</v>
      </c>
      <c r="K23" s="32"/>
      <c r="L23" s="32">
        <f>L13+L22</f>
        <v>90</v>
      </c>
    </row>
    <row r="24" spans="1:12" ht="25.5" x14ac:dyDescent="0.25">
      <c r="A24" s="14">
        <v>1</v>
      </c>
      <c r="B24" s="15">
        <v>2</v>
      </c>
      <c r="C24" s="22" t="s">
        <v>19</v>
      </c>
      <c r="D24" s="5" t="s">
        <v>20</v>
      </c>
      <c r="E24" s="42" t="s">
        <v>71</v>
      </c>
      <c r="F24" s="43">
        <v>90</v>
      </c>
      <c r="G24" s="43">
        <v>10.374000000000001</v>
      </c>
      <c r="H24" s="43">
        <v>6.7439999999999998</v>
      </c>
      <c r="I24" s="43">
        <v>4.351</v>
      </c>
      <c r="J24" s="43">
        <v>119.372</v>
      </c>
      <c r="K24" s="44" t="s">
        <v>72</v>
      </c>
      <c r="L24" s="40"/>
    </row>
    <row r="25" spans="1:12" ht="25.5" x14ac:dyDescent="0.25">
      <c r="A25" s="14"/>
      <c r="B25" s="15"/>
      <c r="C25" s="11"/>
      <c r="D25" s="6" t="s">
        <v>28</v>
      </c>
      <c r="E25" s="42" t="s">
        <v>70</v>
      </c>
      <c r="F25" s="43">
        <v>180</v>
      </c>
      <c r="G25" s="43">
        <v>3.6840000000000002</v>
      </c>
      <c r="H25" s="43">
        <v>4.5679999999999996</v>
      </c>
      <c r="I25" s="43">
        <v>30.588999999999999</v>
      </c>
      <c r="J25" s="43">
        <v>171.279</v>
      </c>
      <c r="K25" s="44" t="s">
        <v>73</v>
      </c>
      <c r="L25" s="43"/>
    </row>
    <row r="26" spans="1:12" ht="15" x14ac:dyDescent="0.25">
      <c r="A26" s="14"/>
      <c r="B26" s="15"/>
      <c r="C26" s="11"/>
      <c r="D26" s="7" t="s">
        <v>21</v>
      </c>
      <c r="E26" s="42" t="s">
        <v>66</v>
      </c>
      <c r="F26" s="43">
        <v>200</v>
      </c>
      <c r="G26" s="43">
        <v>0.26300000000000001</v>
      </c>
      <c r="H26" s="43">
        <v>0</v>
      </c>
      <c r="I26" s="43">
        <v>10.259</v>
      </c>
      <c r="J26" s="43">
        <v>43.798000000000002</v>
      </c>
      <c r="K26" s="44" t="s">
        <v>47</v>
      </c>
      <c r="L26" s="43">
        <v>90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63</v>
      </c>
      <c r="G27" s="43">
        <v>7.2839999999999998</v>
      </c>
      <c r="H27" s="43">
        <v>3.9990000000000001</v>
      </c>
      <c r="I27" s="43">
        <v>24.85</v>
      </c>
      <c r="J27" s="43">
        <v>159.93</v>
      </c>
      <c r="K27" s="44" t="s">
        <v>46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32</v>
      </c>
      <c r="E31" s="9"/>
      <c r="F31" s="19">
        <f>SUM(F24:F30)</f>
        <v>533</v>
      </c>
      <c r="G31" s="19">
        <f t="shared" ref="G31" si="2">SUM(G24:G30)</f>
        <v>21.605</v>
      </c>
      <c r="H31" s="19">
        <f t="shared" ref="H31" si="3">SUM(H24:H30)</f>
        <v>15.311</v>
      </c>
      <c r="I31" s="19">
        <f t="shared" ref="I31" si="4">SUM(I24:I30)</f>
        <v>70.049000000000007</v>
      </c>
      <c r="J31" s="19">
        <f t="shared" ref="J31:L31" si="5">SUM(J24:J30)</f>
        <v>494.37900000000002</v>
      </c>
      <c r="K31" s="25"/>
      <c r="L31" s="19">
        <f t="shared" si="5"/>
        <v>90</v>
      </c>
    </row>
    <row r="32" spans="1:12" ht="15" x14ac:dyDescent="0.25">
      <c r="A32" s="13">
        <f>A24</f>
        <v>1</v>
      </c>
      <c r="B32" s="13">
        <f>B24</f>
        <v>2</v>
      </c>
      <c r="C32" s="10" t="s">
        <v>24</v>
      </c>
      <c r="D32" s="7" t="s">
        <v>25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.75" thickBot="1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50" t="s">
        <v>20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51" t="s">
        <v>21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SUM(F32:F41)</f>
        <v>0</v>
      </c>
      <c r="G42" s="19">
        <f t="shared" ref="G42" si="6">SUM(G32:G41)</f>
        <v>0</v>
      </c>
      <c r="H42" s="19">
        <f t="shared" ref="H42" si="7">SUM(H32:H41)</f>
        <v>0</v>
      </c>
      <c r="I42" s="19">
        <f t="shared" ref="I42" si="8">SUM(I32:I41)</f>
        <v>0</v>
      </c>
      <c r="J42" s="19">
        <f t="shared" ref="J42:L42" si="9">SUM(J32:J41)</f>
        <v>0</v>
      </c>
      <c r="K42" s="25"/>
      <c r="L42" s="19">
        <f t="shared" si="9"/>
        <v>0</v>
      </c>
    </row>
    <row r="43" spans="1:12" ht="15.75" customHeight="1" thickBot="1" x14ac:dyDescent="0.25">
      <c r="A43" s="33">
        <f>A24</f>
        <v>1</v>
      </c>
      <c r="B43" s="33">
        <f>B24</f>
        <v>2</v>
      </c>
      <c r="C43" s="56" t="s">
        <v>4</v>
      </c>
      <c r="D43" s="57"/>
      <c r="E43" s="31"/>
      <c r="F43" s="32">
        <f>F31+F42</f>
        <v>533</v>
      </c>
      <c r="G43" s="32">
        <f t="shared" ref="G43" si="10">G31+G42</f>
        <v>21.605</v>
      </c>
      <c r="H43" s="32">
        <f t="shared" ref="H43" si="11">H31+H42</f>
        <v>15.311</v>
      </c>
      <c r="I43" s="32">
        <f t="shared" ref="I43" si="12">I31+I42</f>
        <v>70.049000000000007</v>
      </c>
      <c r="J43" s="32">
        <f t="shared" ref="J43:L43" si="13">J31+J42</f>
        <v>494.37900000000002</v>
      </c>
      <c r="K43" s="32"/>
      <c r="L43" s="32">
        <f t="shared" si="13"/>
        <v>90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2" t="s">
        <v>65</v>
      </c>
      <c r="F44" s="43">
        <v>250</v>
      </c>
      <c r="G44" s="43">
        <v>19.646999999999998</v>
      </c>
      <c r="H44" s="43">
        <v>9.6709999999999994</v>
      </c>
      <c r="I44" s="43">
        <v>30.672999999999998</v>
      </c>
      <c r="J44" s="43">
        <v>282.41699999999997</v>
      </c>
      <c r="K44" s="44" t="s">
        <v>50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69</v>
      </c>
      <c r="F46" s="43">
        <v>200</v>
      </c>
      <c r="G46" s="43">
        <v>0.29599999999999999</v>
      </c>
      <c r="H46" s="43">
        <v>0</v>
      </c>
      <c r="I46" s="43">
        <v>11.404999999999999</v>
      </c>
      <c r="J46" s="43">
        <v>47.298000000000002</v>
      </c>
      <c r="K46" s="44" t="s">
        <v>55</v>
      </c>
      <c r="L46" s="43">
        <v>90</v>
      </c>
    </row>
    <row r="47" spans="1:12" ht="15" x14ac:dyDescent="0.25">
      <c r="A47" s="23"/>
      <c r="B47" s="15"/>
      <c r="C47" s="11"/>
      <c r="D47" s="7" t="s">
        <v>22</v>
      </c>
      <c r="E47" s="42" t="s">
        <v>48</v>
      </c>
      <c r="F47" s="43">
        <v>50</v>
      </c>
      <c r="G47" s="43">
        <v>3.12</v>
      </c>
      <c r="H47" s="43">
        <v>7.61</v>
      </c>
      <c r="I47" s="43">
        <v>20</v>
      </c>
      <c r="J47" s="43">
        <v>156.5</v>
      </c>
      <c r="K47" s="44" t="s">
        <v>49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4">SUM(G44:G50)</f>
        <v>23.062999999999999</v>
      </c>
      <c r="H51" s="19">
        <f t="shared" ref="H51" si="15">SUM(H44:H50)</f>
        <v>17.280999999999999</v>
      </c>
      <c r="I51" s="19">
        <f t="shared" ref="I51" si="16">SUM(I44:I50)</f>
        <v>62.077999999999996</v>
      </c>
      <c r="J51" s="19">
        <f t="shared" ref="J51:L51" si="17">SUM(J44:J50)</f>
        <v>486.21499999999997</v>
      </c>
      <c r="K51" s="25"/>
      <c r="L51" s="19">
        <f t="shared" si="17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.75" thickBot="1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50" t="s">
        <v>20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51" t="s">
        <v>21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6"/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500</v>
      </c>
      <c r="G62" s="32">
        <f t="shared" ref="G62" si="22">G51+G61</f>
        <v>23.062999999999999</v>
      </c>
      <c r="H62" s="32">
        <f t="shared" ref="H62" si="23">H51+H61</f>
        <v>17.280999999999999</v>
      </c>
      <c r="I62" s="32">
        <f t="shared" ref="I62" si="24">I51+I61</f>
        <v>62.077999999999996</v>
      </c>
      <c r="J62" s="32">
        <f t="shared" ref="J62:L62" si="25">J51+J61</f>
        <v>486.21499999999997</v>
      </c>
      <c r="K62" s="32"/>
      <c r="L62" s="32">
        <f t="shared" si="25"/>
        <v>90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2" t="s">
        <v>51</v>
      </c>
      <c r="F63" s="43">
        <v>250</v>
      </c>
      <c r="G63" s="43">
        <v>19.587</v>
      </c>
      <c r="H63" s="43">
        <v>20.227</v>
      </c>
      <c r="I63" s="43">
        <v>56.585000000000001</v>
      </c>
      <c r="J63" s="43">
        <v>479.40899999999999</v>
      </c>
      <c r="K63" s="44" t="s">
        <v>52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68</v>
      </c>
      <c r="F65" s="43">
        <v>200</v>
      </c>
      <c r="G65" s="43">
        <v>0.2</v>
      </c>
      <c r="H65" s="43">
        <v>0</v>
      </c>
      <c r="I65" s="43">
        <v>10.048999999999999</v>
      </c>
      <c r="J65" s="43">
        <v>41.417999999999999</v>
      </c>
      <c r="K65" s="44" t="s">
        <v>42</v>
      </c>
      <c r="L65" s="43">
        <v>90</v>
      </c>
    </row>
    <row r="66" spans="1:12" ht="15" x14ac:dyDescent="0.25">
      <c r="A66" s="23"/>
      <c r="B66" s="15"/>
      <c r="C66" s="11"/>
      <c r="D66" s="7" t="s">
        <v>22</v>
      </c>
      <c r="E66" s="42" t="s">
        <v>53</v>
      </c>
      <c r="F66" s="43">
        <v>50</v>
      </c>
      <c r="G66" s="43">
        <v>3.8</v>
      </c>
      <c r="H66" s="43">
        <v>0.45</v>
      </c>
      <c r="I66" s="43">
        <v>24.85</v>
      </c>
      <c r="J66" s="43">
        <v>113</v>
      </c>
      <c r="K66" s="44" t="s">
        <v>39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32</v>
      </c>
      <c r="E69" s="9"/>
      <c r="F69" s="19">
        <f>SUM(F63:F68)</f>
        <v>500</v>
      </c>
      <c r="G69" s="19">
        <f>SUM(G63:G68)</f>
        <v>23.587</v>
      </c>
      <c r="H69" s="19">
        <f>SUM(H63:H68)</f>
        <v>20.677</v>
      </c>
      <c r="I69" s="19">
        <f>SUM(I63:I68)</f>
        <v>91.484000000000009</v>
      </c>
      <c r="J69" s="19">
        <f>SUM(J63:J68)</f>
        <v>633.827</v>
      </c>
      <c r="K69" s="25"/>
      <c r="L69" s="19">
        <f>SUM(L63:L68)</f>
        <v>90</v>
      </c>
    </row>
    <row r="70" spans="1:12" ht="15" x14ac:dyDescent="0.25">
      <c r="A70" s="26">
        <f>A63</f>
        <v>1</v>
      </c>
      <c r="B70" s="13">
        <f>B63</f>
        <v>4</v>
      </c>
      <c r="C70" s="10" t="s">
        <v>24</v>
      </c>
      <c r="D70" s="7" t="s">
        <v>25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.75" thickBot="1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50" t="s">
        <v>20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51" t="s">
        <v>21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SUM(F70:F79)</f>
        <v>0</v>
      </c>
      <c r="G80" s="19">
        <f t="shared" ref="G80" si="26">SUM(G70:G79)</f>
        <v>0</v>
      </c>
      <c r="H80" s="19">
        <f t="shared" ref="H80" si="27">SUM(H70:H79)</f>
        <v>0</v>
      </c>
      <c r="I80" s="19">
        <f t="shared" ref="I80" si="28">SUM(I70:I79)</f>
        <v>0</v>
      </c>
      <c r="J80" s="19">
        <f t="shared" ref="J80:L80" si="29">SUM(J70:J79)</f>
        <v>0</v>
      </c>
      <c r="K80" s="25"/>
      <c r="L80" s="19">
        <f t="shared" si="29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F69+F80</f>
        <v>500</v>
      </c>
      <c r="G81" s="32">
        <f t="shared" ref="G81" si="30">G69+G80</f>
        <v>23.587</v>
      </c>
      <c r="H81" s="32">
        <f t="shared" ref="H81" si="31">H69+H80</f>
        <v>20.677</v>
      </c>
      <c r="I81" s="32">
        <f t="shared" ref="I81" si="32">I69+I80</f>
        <v>91.484000000000009</v>
      </c>
      <c r="J81" s="32">
        <f t="shared" ref="J81:L81" si="33">J69+J80</f>
        <v>633.827</v>
      </c>
      <c r="K81" s="32"/>
      <c r="L81" s="32">
        <f t="shared" si="33"/>
        <v>90</v>
      </c>
    </row>
    <row r="82" spans="1:12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75</v>
      </c>
      <c r="F82" s="40">
        <v>105</v>
      </c>
      <c r="G82" s="40">
        <v>9.4589999999999996</v>
      </c>
      <c r="H82" s="40">
        <v>8.8079999999999998</v>
      </c>
      <c r="I82" s="40">
        <v>8.2289999999999992</v>
      </c>
      <c r="J82" s="40">
        <v>150.09700000000001</v>
      </c>
      <c r="K82" s="41" t="s">
        <v>76</v>
      </c>
      <c r="L82" s="40"/>
    </row>
    <row r="83" spans="1:12" ht="25.5" x14ac:dyDescent="0.25">
      <c r="A83" s="23"/>
      <c r="B83" s="15"/>
      <c r="C83" s="11"/>
      <c r="D83" s="6" t="s">
        <v>28</v>
      </c>
      <c r="E83" s="42" t="s">
        <v>74</v>
      </c>
      <c r="F83" s="43">
        <v>175</v>
      </c>
      <c r="G83" s="43">
        <v>6.4189999999999996</v>
      </c>
      <c r="H83" s="43">
        <v>3.6549999999999998</v>
      </c>
      <c r="I83" s="43">
        <v>40.984999999999999</v>
      </c>
      <c r="J83" s="43">
        <v>222.68600000000001</v>
      </c>
      <c r="K83" s="44" t="s">
        <v>77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66</v>
      </c>
      <c r="F84" s="43">
        <v>200</v>
      </c>
      <c r="G84" s="43">
        <v>0.26300000000000001</v>
      </c>
      <c r="H84" s="43">
        <v>0</v>
      </c>
      <c r="I84" s="43">
        <v>10.259</v>
      </c>
      <c r="J84" s="43">
        <v>43.798000000000002</v>
      </c>
      <c r="K84" s="44" t="s">
        <v>47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53</v>
      </c>
      <c r="F85" s="43">
        <v>30</v>
      </c>
      <c r="G85" s="43">
        <v>2.2799999999999998</v>
      </c>
      <c r="H85" s="43">
        <v>0.27</v>
      </c>
      <c r="I85" s="43">
        <v>14.91</v>
      </c>
      <c r="J85" s="43">
        <v>67.8</v>
      </c>
      <c r="K85" s="44" t="s">
        <v>39</v>
      </c>
      <c r="L85" s="43">
        <v>90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34">SUM(G82:G88)</f>
        <v>18.421000000000003</v>
      </c>
      <c r="H89" s="19">
        <f t="shared" ref="H89" si="35">SUM(H82:H88)</f>
        <v>12.732999999999999</v>
      </c>
      <c r="I89" s="19">
        <f t="shared" ref="I89" si="36">SUM(I82:I88)</f>
        <v>74.382999999999996</v>
      </c>
      <c r="J89" s="19">
        <f t="shared" ref="J89:L89" si="37">SUM(J82:J88)</f>
        <v>484.38100000000003</v>
      </c>
      <c r="K89" s="25"/>
      <c r="L89" s="19">
        <f t="shared" si="37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.75" thickBot="1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0" t="s">
        <v>20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51" t="s">
        <v>21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SUM(F90:F99)</f>
        <v>0</v>
      </c>
      <c r="G100" s="19">
        <f t="shared" ref="G100" si="38">SUM(G90:G99)</f>
        <v>0</v>
      </c>
      <c r="H100" s="19">
        <f t="shared" ref="H100" si="39">SUM(H90:H99)</f>
        <v>0</v>
      </c>
      <c r="I100" s="19">
        <f t="shared" ref="I100" si="40">SUM(I90:I99)</f>
        <v>0</v>
      </c>
      <c r="J100" s="19">
        <f t="shared" ref="J100:L100" si="41">SUM(J90:J99)</f>
        <v>0</v>
      </c>
      <c r="K100" s="25"/>
      <c r="L100" s="19">
        <f t="shared" si="41"/>
        <v>0</v>
      </c>
    </row>
    <row r="101" spans="1:12" ht="15.75" customHeight="1" x14ac:dyDescent="0.2">
      <c r="A101" s="29">
        <f>A82</f>
        <v>1</v>
      </c>
      <c r="B101" s="30">
        <f>B82</f>
        <v>5</v>
      </c>
      <c r="C101" s="56" t="s">
        <v>4</v>
      </c>
      <c r="D101" s="57"/>
      <c r="E101" s="31"/>
      <c r="F101" s="32">
        <f>F89+F100</f>
        <v>510</v>
      </c>
      <c r="G101" s="32">
        <f t="shared" ref="G101" si="42">G89+G100</f>
        <v>18.421000000000003</v>
      </c>
      <c r="H101" s="32">
        <f t="shared" ref="H101" si="43">H89+H100</f>
        <v>12.732999999999999</v>
      </c>
      <c r="I101" s="32">
        <f t="shared" ref="I101" si="44">I89+I100</f>
        <v>74.382999999999996</v>
      </c>
      <c r="J101" s="32">
        <f t="shared" ref="J101:L101" si="45">J89+J100</f>
        <v>484.38100000000003</v>
      </c>
      <c r="K101" s="32"/>
      <c r="L101" s="32">
        <f t="shared" si="45"/>
        <v>90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9" t="s">
        <v>56</v>
      </c>
      <c r="F102" s="40">
        <v>200</v>
      </c>
      <c r="G102" s="40">
        <v>6.2290000000000001</v>
      </c>
      <c r="H102" s="40">
        <v>8.18</v>
      </c>
      <c r="I102" s="40">
        <v>33.951000000000001</v>
      </c>
      <c r="J102" s="40">
        <v>234.97200000000001</v>
      </c>
      <c r="K102" s="41" t="s">
        <v>57</v>
      </c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68</v>
      </c>
      <c r="F104" s="43">
        <v>200</v>
      </c>
      <c r="G104" s="43">
        <v>0.2</v>
      </c>
      <c r="H104" s="43">
        <v>0</v>
      </c>
      <c r="I104" s="43">
        <v>10.048999999999999</v>
      </c>
      <c r="J104" s="43">
        <v>41.417999999999999</v>
      </c>
      <c r="K104" s="44" t="s">
        <v>42</v>
      </c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41</v>
      </c>
      <c r="F105" s="43">
        <v>90</v>
      </c>
      <c r="G105" s="43">
        <v>8.8800000000000008</v>
      </c>
      <c r="H105" s="43">
        <v>5.05</v>
      </c>
      <c r="I105" s="43">
        <v>25.13</v>
      </c>
      <c r="J105" s="43">
        <v>175.8</v>
      </c>
      <c r="K105" s="44" t="s">
        <v>40</v>
      </c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38</v>
      </c>
      <c r="F106" s="43">
        <v>140</v>
      </c>
      <c r="G106" s="43">
        <v>0.56000000000000005</v>
      </c>
      <c r="H106" s="43">
        <v>0</v>
      </c>
      <c r="I106" s="43">
        <v>15.82</v>
      </c>
      <c r="J106" s="43">
        <v>64.400000000000006</v>
      </c>
      <c r="K106" s="44" t="s">
        <v>39</v>
      </c>
      <c r="L106" s="43">
        <v>90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630</v>
      </c>
      <c r="G109" s="19">
        <f t="shared" ref="G109:J109" si="46">SUM(G102:G108)</f>
        <v>15.869000000000002</v>
      </c>
      <c r="H109" s="19">
        <f t="shared" si="46"/>
        <v>13.23</v>
      </c>
      <c r="I109" s="19">
        <f t="shared" si="46"/>
        <v>84.949999999999989</v>
      </c>
      <c r="J109" s="19">
        <f t="shared" si="46"/>
        <v>516.59</v>
      </c>
      <c r="K109" s="25"/>
      <c r="L109" s="19">
        <f t="shared" ref="L109" si="47">SUM(L102:L108)</f>
        <v>90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48">SUM(G110:G118)</f>
        <v>0</v>
      </c>
      <c r="H119" s="19">
        <f t="shared" si="48"/>
        <v>0</v>
      </c>
      <c r="I119" s="19">
        <f t="shared" si="48"/>
        <v>0</v>
      </c>
      <c r="J119" s="19">
        <f t="shared" si="48"/>
        <v>0</v>
      </c>
      <c r="K119" s="25"/>
      <c r="L119" s="19">
        <f t="shared" ref="L119" si="49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56" t="s">
        <v>4</v>
      </c>
      <c r="D120" s="57"/>
      <c r="E120" s="31"/>
      <c r="F120" s="32">
        <f>F109+F119</f>
        <v>630</v>
      </c>
      <c r="G120" s="32">
        <f t="shared" ref="G120" si="50">G109+G119</f>
        <v>15.869000000000002</v>
      </c>
      <c r="H120" s="32">
        <f t="shared" ref="H120" si="51">H109+H119</f>
        <v>13.23</v>
      </c>
      <c r="I120" s="32">
        <f t="shared" ref="I120" si="52">I109+I119</f>
        <v>84.949999999999989</v>
      </c>
      <c r="J120" s="32">
        <f t="shared" ref="J120:L120" si="53">J109+J119</f>
        <v>516.59</v>
      </c>
      <c r="K120" s="32"/>
      <c r="L120" s="32">
        <f t="shared" si="53"/>
        <v>90</v>
      </c>
    </row>
    <row r="121" spans="1:12" ht="25.5" x14ac:dyDescent="0.25">
      <c r="A121" s="14">
        <v>2</v>
      </c>
      <c r="B121" s="15">
        <v>2</v>
      </c>
      <c r="C121" s="22" t="s">
        <v>19</v>
      </c>
      <c r="D121" s="5" t="s">
        <v>20</v>
      </c>
      <c r="E121" s="39" t="s">
        <v>58</v>
      </c>
      <c r="F121" s="40">
        <v>90</v>
      </c>
      <c r="G121" s="40">
        <v>26.207999999999998</v>
      </c>
      <c r="H121" s="40">
        <v>31.350999999999999</v>
      </c>
      <c r="I121" s="40">
        <v>1.008</v>
      </c>
      <c r="J121" s="40">
        <v>390.73099999999999</v>
      </c>
      <c r="K121" s="41" t="s">
        <v>78</v>
      </c>
      <c r="L121" s="40"/>
    </row>
    <row r="122" spans="1:12" ht="25.5" x14ac:dyDescent="0.25">
      <c r="A122" s="14"/>
      <c r="B122" s="15"/>
      <c r="C122" s="11"/>
      <c r="D122" s="6" t="s">
        <v>28</v>
      </c>
      <c r="E122" s="42" t="s">
        <v>74</v>
      </c>
      <c r="F122" s="43">
        <v>175</v>
      </c>
      <c r="G122" s="43">
        <v>6.4189999999999996</v>
      </c>
      <c r="H122" s="43">
        <v>3.6549999999999998</v>
      </c>
      <c r="I122" s="43">
        <v>40.984999999999999</v>
      </c>
      <c r="J122" s="43">
        <v>222.68600000000001</v>
      </c>
      <c r="K122" s="44" t="s">
        <v>77</v>
      </c>
      <c r="L122" s="43"/>
    </row>
    <row r="123" spans="1:12" ht="15" x14ac:dyDescent="0.25">
      <c r="A123" s="14"/>
      <c r="B123" s="15"/>
      <c r="C123" s="11"/>
      <c r="D123" s="7" t="s">
        <v>21</v>
      </c>
      <c r="E123" s="42" t="s">
        <v>66</v>
      </c>
      <c r="F123" s="43">
        <v>200</v>
      </c>
      <c r="G123" s="43">
        <v>0.26300000000000001</v>
      </c>
      <c r="H123" s="43">
        <v>0</v>
      </c>
      <c r="I123" s="43">
        <v>10.259</v>
      </c>
      <c r="J123" s="43">
        <v>43.798000000000002</v>
      </c>
      <c r="K123" s="44" t="s">
        <v>47</v>
      </c>
      <c r="L123" s="43"/>
    </row>
    <row r="124" spans="1:12" ht="15" x14ac:dyDescent="0.25">
      <c r="A124" s="14"/>
      <c r="B124" s="15"/>
      <c r="C124" s="11"/>
      <c r="D124" s="7" t="s">
        <v>22</v>
      </c>
      <c r="E124" s="42" t="s">
        <v>59</v>
      </c>
      <c r="F124" s="43">
        <v>48</v>
      </c>
      <c r="G124" s="43">
        <v>6.1440000000000001</v>
      </c>
      <c r="H124" s="43">
        <v>3.8639999999999999</v>
      </c>
      <c r="I124" s="43">
        <v>17.395</v>
      </c>
      <c r="J124" s="43">
        <v>126.03</v>
      </c>
      <c r="K124" s="44" t="s">
        <v>60</v>
      </c>
      <c r="L124" s="43">
        <v>90</v>
      </c>
    </row>
    <row r="125" spans="1:12" ht="15" x14ac:dyDescent="0.2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513</v>
      </c>
      <c r="G128" s="19">
        <f t="shared" ref="G128:J128" si="54">SUM(G121:G127)</f>
        <v>39.033999999999992</v>
      </c>
      <c r="H128" s="19">
        <f t="shared" si="54"/>
        <v>38.869999999999997</v>
      </c>
      <c r="I128" s="19">
        <f t="shared" si="54"/>
        <v>69.647000000000006</v>
      </c>
      <c r="J128" s="19">
        <f t="shared" si="54"/>
        <v>783.245</v>
      </c>
      <c r="K128" s="25"/>
      <c r="L128" s="19">
        <f t="shared" ref="L128" si="55">SUM(L121:L127)</f>
        <v>90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56">SUM(G129:G137)</f>
        <v>0</v>
      </c>
      <c r="H138" s="19">
        <f t="shared" si="56"/>
        <v>0</v>
      </c>
      <c r="I138" s="19">
        <f t="shared" si="56"/>
        <v>0</v>
      </c>
      <c r="J138" s="19">
        <f t="shared" si="56"/>
        <v>0</v>
      </c>
      <c r="K138" s="25"/>
      <c r="L138" s="19">
        <f t="shared" ref="L138" si="57"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56" t="s">
        <v>4</v>
      </c>
      <c r="D139" s="57"/>
      <c r="E139" s="31"/>
      <c r="F139" s="32">
        <f>F128+F138</f>
        <v>513</v>
      </c>
      <c r="G139" s="32">
        <f t="shared" ref="G139" si="58">G128+G138</f>
        <v>39.033999999999992</v>
      </c>
      <c r="H139" s="32">
        <f t="shared" ref="H139" si="59">H128+H138</f>
        <v>38.869999999999997</v>
      </c>
      <c r="I139" s="32">
        <f t="shared" ref="I139" si="60">I128+I138</f>
        <v>69.647000000000006</v>
      </c>
      <c r="J139" s="32">
        <f t="shared" ref="J139:L139" si="61">J128+J138</f>
        <v>783.245</v>
      </c>
      <c r="K139" s="32"/>
      <c r="L139" s="32">
        <f t="shared" si="61"/>
        <v>90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42" t="s">
        <v>65</v>
      </c>
      <c r="F140" s="43">
        <v>250</v>
      </c>
      <c r="G140" s="43">
        <v>19.646999999999998</v>
      </c>
      <c r="H140" s="43">
        <v>9.6709999999999994</v>
      </c>
      <c r="I140" s="43">
        <v>30.672999999999998</v>
      </c>
      <c r="J140" s="43">
        <v>285.24099999999999</v>
      </c>
      <c r="K140" s="44" t="s">
        <v>50</v>
      </c>
      <c r="L140" s="40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21</v>
      </c>
      <c r="E142" s="42" t="s">
        <v>69</v>
      </c>
      <c r="F142" s="43">
        <v>200</v>
      </c>
      <c r="G142" s="43">
        <v>0.29599999999999999</v>
      </c>
      <c r="H142" s="43">
        <v>0</v>
      </c>
      <c r="I142" s="43">
        <v>11.404999999999999</v>
      </c>
      <c r="J142" s="43">
        <v>47.298000000000002</v>
      </c>
      <c r="K142" s="44" t="s">
        <v>55</v>
      </c>
      <c r="L142" s="43">
        <v>90</v>
      </c>
    </row>
    <row r="143" spans="1:12" ht="15.75" customHeight="1" x14ac:dyDescent="0.25">
      <c r="A143" s="23"/>
      <c r="B143" s="15"/>
      <c r="C143" s="11"/>
      <c r="D143" s="7" t="s">
        <v>22</v>
      </c>
      <c r="E143" s="42" t="s">
        <v>61</v>
      </c>
      <c r="F143" s="43">
        <v>50</v>
      </c>
      <c r="G143" s="43">
        <v>3.12</v>
      </c>
      <c r="H143" s="43">
        <v>7.61</v>
      </c>
      <c r="I143" s="43">
        <v>20.010000000000002</v>
      </c>
      <c r="J143" s="43">
        <v>156.5</v>
      </c>
      <c r="K143" s="44" t="s">
        <v>62</v>
      </c>
      <c r="L143" s="43"/>
    </row>
    <row r="144" spans="1:12" ht="15" x14ac:dyDescent="0.25">
      <c r="A144" s="23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500</v>
      </c>
      <c r="G147" s="19">
        <f t="shared" ref="G147:J147" si="62">SUM(G140:G146)</f>
        <v>23.062999999999999</v>
      </c>
      <c r="H147" s="19">
        <f t="shared" si="62"/>
        <v>17.280999999999999</v>
      </c>
      <c r="I147" s="19">
        <f t="shared" si="62"/>
        <v>62.087999999999994</v>
      </c>
      <c r="J147" s="19">
        <f t="shared" si="62"/>
        <v>489.03899999999999</v>
      </c>
      <c r="K147" s="25"/>
      <c r="L147" s="19">
        <f t="shared" ref="L147" si="63">SUM(L140:L146)</f>
        <v>90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64">SUM(G148:G156)</f>
        <v>0</v>
      </c>
      <c r="H157" s="19">
        <f t="shared" si="64"/>
        <v>0</v>
      </c>
      <c r="I157" s="19">
        <f t="shared" si="64"/>
        <v>0</v>
      </c>
      <c r="J157" s="19">
        <f t="shared" si="64"/>
        <v>0</v>
      </c>
      <c r="K157" s="25"/>
      <c r="L157" s="19">
        <f t="shared" ref="L157" si="65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6" t="s">
        <v>4</v>
      </c>
      <c r="D158" s="57"/>
      <c r="E158" s="31"/>
      <c r="F158" s="32">
        <f>F147+F157</f>
        <v>500</v>
      </c>
      <c r="G158" s="32">
        <f t="shared" ref="G158" si="66">G147+G157</f>
        <v>23.062999999999999</v>
      </c>
      <c r="H158" s="32">
        <f t="shared" ref="H158" si="67">H147+H157</f>
        <v>17.280999999999999</v>
      </c>
      <c r="I158" s="32">
        <f t="shared" ref="I158" si="68">I147+I157</f>
        <v>62.087999999999994</v>
      </c>
      <c r="J158" s="32">
        <f t="shared" ref="J158:L158" si="69">J147+J157</f>
        <v>489.03899999999999</v>
      </c>
      <c r="K158" s="32"/>
      <c r="L158" s="32">
        <f t="shared" si="69"/>
        <v>90</v>
      </c>
    </row>
    <row r="159" spans="1:12" ht="25.5" x14ac:dyDescent="0.25">
      <c r="A159" s="20">
        <v>2</v>
      </c>
      <c r="B159" s="21">
        <v>4</v>
      </c>
      <c r="C159" s="22" t="s">
        <v>19</v>
      </c>
      <c r="D159" s="5" t="s">
        <v>20</v>
      </c>
      <c r="E159" s="39" t="s">
        <v>80</v>
      </c>
      <c r="F159" s="40">
        <v>125</v>
      </c>
      <c r="G159" s="40">
        <v>11.954000000000001</v>
      </c>
      <c r="H159" s="40">
        <v>11.457000000000001</v>
      </c>
      <c r="I159" s="40">
        <v>13.273999999999999</v>
      </c>
      <c r="J159" s="40">
        <v>203.995</v>
      </c>
      <c r="K159" s="41" t="s">
        <v>81</v>
      </c>
      <c r="L159" s="40"/>
    </row>
    <row r="160" spans="1:12" ht="25.5" x14ac:dyDescent="0.25">
      <c r="A160" s="23"/>
      <c r="B160" s="15"/>
      <c r="C160" s="11"/>
      <c r="D160" s="6" t="s">
        <v>28</v>
      </c>
      <c r="E160" s="42" t="s">
        <v>79</v>
      </c>
      <c r="F160" s="43">
        <v>150</v>
      </c>
      <c r="G160" s="43">
        <v>8.4760000000000009</v>
      </c>
      <c r="H160" s="43">
        <v>5.8339999999999996</v>
      </c>
      <c r="I160" s="43">
        <v>38.295000000000002</v>
      </c>
      <c r="J160" s="43">
        <v>239.262</v>
      </c>
      <c r="K160" s="44" t="s">
        <v>82</v>
      </c>
      <c r="L160" s="43"/>
    </row>
    <row r="161" spans="1:12" ht="15" x14ac:dyDescent="0.25">
      <c r="A161" s="23"/>
      <c r="B161" s="15"/>
      <c r="C161" s="11"/>
      <c r="D161" s="7" t="s">
        <v>21</v>
      </c>
      <c r="E161" s="42" t="s">
        <v>68</v>
      </c>
      <c r="F161" s="43">
        <v>200</v>
      </c>
      <c r="G161" s="43">
        <v>0.2</v>
      </c>
      <c r="H161" s="43">
        <v>0</v>
      </c>
      <c r="I161" s="43">
        <v>10.048999999999999</v>
      </c>
      <c r="J161" s="43">
        <v>41.417999999999999</v>
      </c>
      <c r="K161" s="44" t="s">
        <v>42</v>
      </c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53</v>
      </c>
      <c r="F162" s="43">
        <v>30</v>
      </c>
      <c r="G162" s="43">
        <v>2.2799999999999998</v>
      </c>
      <c r="H162" s="43">
        <v>0.27</v>
      </c>
      <c r="I162" s="43">
        <v>14.91</v>
      </c>
      <c r="J162" s="43">
        <v>67.8</v>
      </c>
      <c r="K162" s="44" t="s">
        <v>39</v>
      </c>
      <c r="L162" s="43">
        <v>90</v>
      </c>
    </row>
    <row r="163" spans="1:12" ht="15" x14ac:dyDescent="0.2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505</v>
      </c>
      <c r="G166" s="19">
        <f t="shared" ref="G166:J166" si="70">SUM(G159:G165)</f>
        <v>22.91</v>
      </c>
      <c r="H166" s="19">
        <f t="shared" si="70"/>
        <v>17.561</v>
      </c>
      <c r="I166" s="19">
        <f t="shared" si="70"/>
        <v>76.528000000000006</v>
      </c>
      <c r="J166" s="19">
        <f t="shared" si="70"/>
        <v>552.47500000000002</v>
      </c>
      <c r="K166" s="25"/>
      <c r="L166" s="19">
        <f t="shared" ref="L166" si="71">SUM(L159:L165)</f>
        <v>90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72">SUM(G167:G175)</f>
        <v>0</v>
      </c>
      <c r="H176" s="19">
        <f t="shared" si="72"/>
        <v>0</v>
      </c>
      <c r="I176" s="19">
        <f t="shared" si="72"/>
        <v>0</v>
      </c>
      <c r="J176" s="19">
        <f t="shared" si="72"/>
        <v>0</v>
      </c>
      <c r="K176" s="25"/>
      <c r="L176" s="19">
        <f t="shared" ref="L176" si="73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56" t="s">
        <v>4</v>
      </c>
      <c r="D177" s="57"/>
      <c r="E177" s="31"/>
      <c r="F177" s="32">
        <f>F166+F176</f>
        <v>505</v>
      </c>
      <c r="G177" s="32">
        <f t="shared" ref="G177" si="74">G166+G176</f>
        <v>22.91</v>
      </c>
      <c r="H177" s="32">
        <f t="shared" ref="H177" si="75">H166+H176</f>
        <v>17.561</v>
      </c>
      <c r="I177" s="32">
        <f t="shared" ref="I177" si="76">I166+I176</f>
        <v>76.528000000000006</v>
      </c>
      <c r="J177" s="32">
        <f t="shared" ref="J177:L177" si="77">J166+J176</f>
        <v>552.47500000000002</v>
      </c>
      <c r="K177" s="32"/>
      <c r="L177" s="32">
        <f t="shared" si="77"/>
        <v>90</v>
      </c>
    </row>
    <row r="178" spans="1:12" ht="25.5" x14ac:dyDescent="0.25">
      <c r="A178" s="20">
        <v>2</v>
      </c>
      <c r="B178" s="21">
        <v>5</v>
      </c>
      <c r="C178" s="22" t="s">
        <v>19</v>
      </c>
      <c r="D178" s="5" t="s">
        <v>20</v>
      </c>
      <c r="E178" s="39" t="s">
        <v>83</v>
      </c>
      <c r="F178" s="40">
        <v>90</v>
      </c>
      <c r="G178" s="40">
        <v>13.268000000000001</v>
      </c>
      <c r="H178" s="40">
        <v>14.675000000000001</v>
      </c>
      <c r="I178" s="40">
        <v>6.18</v>
      </c>
      <c r="J178" s="40">
        <v>203.256</v>
      </c>
      <c r="K178" s="41" t="s">
        <v>84</v>
      </c>
      <c r="L178" s="40"/>
    </row>
    <row r="179" spans="1:12" ht="25.5" x14ac:dyDescent="0.25">
      <c r="A179" s="23"/>
      <c r="B179" s="15"/>
      <c r="C179" s="11"/>
      <c r="D179" s="6" t="s">
        <v>28</v>
      </c>
      <c r="E179" s="42" t="s">
        <v>74</v>
      </c>
      <c r="F179" s="43">
        <v>180</v>
      </c>
      <c r="G179" s="43">
        <v>6.585</v>
      </c>
      <c r="H179" s="43">
        <v>4.399</v>
      </c>
      <c r="I179" s="43">
        <v>42.012999999999998</v>
      </c>
      <c r="J179" s="43">
        <v>234.16</v>
      </c>
      <c r="K179" s="44" t="s">
        <v>85</v>
      </c>
      <c r="L179" s="43"/>
    </row>
    <row r="180" spans="1:12" ht="15" x14ac:dyDescent="0.25">
      <c r="A180" s="23"/>
      <c r="B180" s="15"/>
      <c r="C180" s="11"/>
      <c r="D180" s="7" t="s">
        <v>21</v>
      </c>
      <c r="E180" s="42" t="s">
        <v>66</v>
      </c>
      <c r="F180" s="43">
        <v>200</v>
      </c>
      <c r="G180" s="43">
        <v>0.26300000000000001</v>
      </c>
      <c r="H180" s="43">
        <v>0</v>
      </c>
      <c r="I180" s="43">
        <v>10.259</v>
      </c>
      <c r="J180" s="43">
        <v>43.798000000000002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53</v>
      </c>
      <c r="F181" s="43">
        <v>30</v>
      </c>
      <c r="G181" s="43">
        <v>2.2799999999999998</v>
      </c>
      <c r="H181" s="43">
        <v>0.27</v>
      </c>
      <c r="I181" s="43">
        <v>14.91</v>
      </c>
      <c r="J181" s="43">
        <v>67.8</v>
      </c>
      <c r="K181" s="44" t="s">
        <v>39</v>
      </c>
      <c r="L181" s="43">
        <v>90</v>
      </c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500</v>
      </c>
      <c r="G185" s="19">
        <f t="shared" ref="G185:J185" si="78">SUM(G178:G184)</f>
        <v>22.396000000000004</v>
      </c>
      <c r="H185" s="19">
        <f t="shared" si="78"/>
        <v>19.344000000000001</v>
      </c>
      <c r="I185" s="19">
        <f t="shared" si="78"/>
        <v>73.361999999999995</v>
      </c>
      <c r="J185" s="19">
        <f t="shared" si="78"/>
        <v>549.01400000000001</v>
      </c>
      <c r="K185" s="25"/>
      <c r="L185" s="19">
        <f t="shared" ref="L185" si="79">SUM(L178:L184)</f>
        <v>90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0">SUM(G186:G194)</f>
        <v>0</v>
      </c>
      <c r="H195" s="19">
        <f t="shared" si="80"/>
        <v>0</v>
      </c>
      <c r="I195" s="19">
        <f t="shared" si="80"/>
        <v>0</v>
      </c>
      <c r="J195" s="19">
        <f t="shared" si="80"/>
        <v>0</v>
      </c>
      <c r="K195" s="25"/>
      <c r="L195" s="19">
        <f t="shared" ref="L195" si="81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6" t="s">
        <v>4</v>
      </c>
      <c r="D196" s="57"/>
      <c r="E196" s="31"/>
      <c r="F196" s="32">
        <f>F185+F195</f>
        <v>500</v>
      </c>
      <c r="G196" s="32">
        <f>G185+G195</f>
        <v>22.396000000000004</v>
      </c>
      <c r="H196" s="32">
        <f t="shared" ref="H196" si="82">H185+H195</f>
        <v>19.344000000000001</v>
      </c>
      <c r="I196" s="32">
        <f t="shared" ref="I196" si="83">I185+I195</f>
        <v>73.361999999999995</v>
      </c>
      <c r="J196" s="32">
        <f t="shared" ref="J196:L196" si="84">J185+J195</f>
        <v>549.01400000000001</v>
      </c>
      <c r="K196" s="32"/>
      <c r="L196" s="32">
        <f t="shared" si="84"/>
        <v>90</v>
      </c>
    </row>
    <row r="197" spans="1:12" x14ac:dyDescent="0.2">
      <c r="A197" s="27"/>
      <c r="B197" s="28"/>
      <c r="C197" s="58" t="s">
        <v>5</v>
      </c>
      <c r="D197" s="58"/>
      <c r="E197" s="58"/>
      <c r="F197" s="34">
        <f>(F23+F43+F62+F81+F101+F120+F139+F158+F177+F196)/(IF(F23=0,0,1)+IF(F43=0,0,1)+IF(F62=0,0,1)+IF(F81=0,0,1)+IF(F101=0,0,1)+IF(F120=0,0,1)+IF(F139=0,0,1)+IF(F158=0,0,1)+IF(F177=0,0,1)+IF(F196=0,0,1))</f>
        <v>530.1</v>
      </c>
      <c r="G197" s="34">
        <f>(G23+G43+G62+G81+G101+G120+G139+G158+G177+G196)/(IF(G23=0,0,1)+IF(G43=0,0,1)+IF(G62=0,0,1)+IF(G81=0,0,1)+IF(G101=0,0,1)+IF(G120=0,0,1)+IF(G139=0,0,1)+IF(G158=0,0,1)+IF(G177=0,0,1)+IF(G196=0,0,1))</f>
        <v>22.5763</v>
      </c>
      <c r="H197" s="34">
        <f>(H23+H43+H62+H81+H101+H120+H139+H158+H177+H196)/(IF(H23=0,0,1)+IF(H43=0,0,1)+IF(H62=0,0,1)+IF(H81=0,0,1)+IF(H101=0,0,1)+IF(H120=0,0,1)+IF(H139=0,0,1)+IF(H158=0,0,1)+IF(H177=0,0,1)+IF(H196=0,0,1))</f>
        <v>18.593299999999999</v>
      </c>
      <c r="I197" s="34">
        <f>(I23+I43+I62+I81+I101+I120+I139+I158+I177+I196)/(IF(I23=0,0,1)+IF(I43=0,0,1)+IF(I62=0,0,1)+IF(I81=0,0,1)+IF(I101=0,0,1)+IF(I120=0,0,1)+IF(I139=0,0,1)+IF(I158=0,0,1)+IF(I177=0,0,1)+IF(I196=0,0,1))</f>
        <v>74.159499999999994</v>
      </c>
      <c r="J197" s="34">
        <f>(J23+J43+J62+J81+J101+J120+J139+J158+J177+J196)/(IF(J23=0,0,1)+IF(J43=0,0,1)+IF(J62=0,0,1)+IF(J81=0,0,1)+IF(J101=0,0,1)+IF(J120=0,0,1)+IF(J139=0,0,1)+IF(J158=0,0,1)+IF(J177=0,0,1)+IF(J196=0,0,1))</f>
        <v>547.98160000000007</v>
      </c>
      <c r="K197" s="34"/>
      <c r="L197" s="34">
        <f>(L23+L43+L62+L81+L101+L120+L139+L158+L177+L196)/(IF(L23=0,0,1)+IF(L43=0,0,1)+IF(L62=0,0,1)+IF(L81=0,0,1)+IF(L101=0,0,1)+IF(L120=0,0,1)+IF(L139=0,0,1)+IF(L158=0,0,1)+IF(L177=0,0,1)+IF(L196=0,0,1))</f>
        <v>90</v>
      </c>
    </row>
  </sheetData>
  <mergeCells count="14">
    <mergeCell ref="C81:D81"/>
    <mergeCell ref="C101:D101"/>
    <mergeCell ref="C23:D23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2024-02-13T05:10:57Z</dcterms:modified>
</cp:coreProperties>
</file>